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25.08..23 Механизм\ЖАЛГАС\"/>
    </mc:Choice>
  </mc:AlternateContent>
  <xr:revisionPtr revIDLastSave="0" documentId="13_ncr:1_{13A7EAD8-4AAF-47E3-B9E6-EE69E630AE3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9" i="1" l="1"/>
  <c r="H439" i="1"/>
  <c r="D441" i="1"/>
  <c r="I442" i="1" l="1"/>
  <c r="H442" i="1"/>
  <c r="H446" i="1" l="1"/>
  <c r="I44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</calcChain>
</file>

<file path=xl/sharedStrings.xml><?xml version="1.0" encoding="utf-8"?>
<sst xmlns="http://schemas.openxmlformats.org/spreadsheetml/2006/main" count="3552" uniqueCount="972">
  <si>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</si>
  <si>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</si>
  <si>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</si>
  <si>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</si>
  <si>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</si>
  <si>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</si>
  <si>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</si>
  <si>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</si>
  <si>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</si>
  <si>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</si>
  <si>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</si>
  <si>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</si>
  <si>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</si>
  <si>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</si>
  <si>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</si>
  <si>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</si>
  <si>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</si>
  <si>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</si>
  <si>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</si>
  <si>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</si>
  <si>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</si>
  <si>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</si>
  <si>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</si>
  <si>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</si>
  <si>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</si>
  <si>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</si>
  <si>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</si>
  <si>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</si>
  <si>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</si>
  <si>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</si>
  <si>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</si>
  <si>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</si>
  <si>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</si>
  <si>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</si>
  <si>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</si>
  <si>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</si>
  <si>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</si>
  <si>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</si>
  <si>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</si>
  <si>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</si>
  <si>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</si>
  <si>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</si>
  <si>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</si>
  <si>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</si>
  <si>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</si>
  <si>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</si>
  <si>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</si>
  <si>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</si>
  <si>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</si>
  <si>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</si>
  <si>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</si>
  <si>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</si>
  <si>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</si>
  <si>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</si>
  <si>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</si>
  <si>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</si>
  <si>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</si>
  <si>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</si>
  <si>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</si>
  <si>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</si>
  <si>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</si>
  <si>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</si>
  <si>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</si>
  <si>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</si>
  <si>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</si>
  <si>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</si>
  <si>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</si>
  <si>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</si>
  <si>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</si>
  <si>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</si>
  <si>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</si>
  <si>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</si>
  <si>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</si>
  <si>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</si>
  <si>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</si>
  <si>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</si>
  <si>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</si>
  <si>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</si>
  <si>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</si>
  <si>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</si>
  <si>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</si>
  <si>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</si>
  <si>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</si>
  <si>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</si>
  <si>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</si>
  <si>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</si>
  <si>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</si>
  <si>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</si>
  <si>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</si>
  <si>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</si>
  <si>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</si>
  <si>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</si>
  <si>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</si>
  <si>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</si>
  <si>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</si>
  <si>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</si>
  <si>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</si>
  <si>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</si>
  <si>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</si>
  <si>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</si>
  <si>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</si>
  <si>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</si>
  <si>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</si>
  <si>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</si>
  <si>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</si>
  <si>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</si>
  <si>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</si>
  <si>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</si>
  <si>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</si>
  <si>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</si>
  <si>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</si>
  <si>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</si>
  <si>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</si>
  <si>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</si>
  <si>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</si>
  <si>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</si>
  <si>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</si>
  <si>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</si>
  <si>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</si>
  <si>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</si>
  <si>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</si>
  <si>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</si>
  <si>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</si>
  <si>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</si>
  <si>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</si>
  <si>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</si>
  <si>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</si>
  <si>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</si>
  <si>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</si>
  <si>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</si>
  <si>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</si>
  <si>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</si>
  <si>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</si>
  <si>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</si>
  <si>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</si>
  <si>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</si>
  <si>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</si>
  <si>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</si>
  <si>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</si>
  <si>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</si>
  <si>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</si>
  <si>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</si>
  <si>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</si>
  <si>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</si>
  <si>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</si>
  <si>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</si>
  <si>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</si>
  <si>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</si>
  <si>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</si>
  <si>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</si>
  <si>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</si>
  <si>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</si>
  <si>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</si>
  <si>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</si>
  <si>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</si>
  <si>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</si>
  <si>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</si>
  <si>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</si>
  <si>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</si>
  <si>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</si>
  <si>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</si>
  <si>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</si>
  <si>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</si>
  <si>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</si>
  <si>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</si>
  <si>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</si>
  <si>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</si>
  <si>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</si>
  <si>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</si>
  <si>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</si>
  <si>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</si>
  <si>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</si>
  <si>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</si>
  <si>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</si>
  <si>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</si>
  <si>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</si>
  <si>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</si>
  <si>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</si>
  <si>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</si>
  <si>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</si>
  <si>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</si>
  <si>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</si>
  <si>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</si>
  <si>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</si>
  <si>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</si>
  <si>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</si>
  <si>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</si>
  <si>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</si>
  <si>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</si>
  <si>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</si>
  <si>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</si>
  <si>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</si>
  <si>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</si>
  <si>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</si>
  <si>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</si>
  <si>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</si>
  <si>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</si>
  <si>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</si>
  <si>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</si>
  <si>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</si>
  <si>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</si>
  <si>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</si>
  <si>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</si>
  <si>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</si>
  <si>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</si>
  <si>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</si>
  <si>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</si>
  <si>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</si>
  <si>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</si>
  <si>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</si>
  <si>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</si>
  <si>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</si>
  <si>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</si>
  <si>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</si>
  <si>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</si>
  <si>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</si>
  <si>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</si>
  <si>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</si>
  <si>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</si>
  <si>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</si>
  <si>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</si>
  <si>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</si>
  <si>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</si>
  <si>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</si>
  <si>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</si>
  <si>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</si>
  <si>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</si>
  <si>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</si>
  <si>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</si>
  <si>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</si>
  <si>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</si>
  <si>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</si>
  <si>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</si>
  <si>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</si>
  <si>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</si>
  <si>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</si>
  <si>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</si>
  <si>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</si>
  <si>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</si>
  <si>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</si>
  <si>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</si>
  <si>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</si>
  <si>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</si>
  <si>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</si>
  <si>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</si>
  <si>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</si>
  <si>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</si>
  <si>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</si>
  <si>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</si>
  <si>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</si>
  <si>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</si>
  <si>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</si>
  <si>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</si>
  <si>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</si>
  <si>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</si>
  <si>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</si>
  <si>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</si>
  <si>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</si>
  <si>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</si>
  <si>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</si>
  <si>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</si>
  <si>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</si>
  <si>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</si>
  <si>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</si>
  <si>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</si>
  <si>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</si>
  <si>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</si>
  <si>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</si>
  <si>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</si>
  <si>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</si>
  <si>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</si>
  <si>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</si>
  <si>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</si>
  <si>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</si>
  <si>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</si>
  <si>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</si>
  <si>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</si>
  <si>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</si>
  <si>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</si>
  <si>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</si>
  <si>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</si>
  <si>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</si>
  <si>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</si>
  <si>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</si>
  <si>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</si>
  <si>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</si>
  <si>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</si>
  <si>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</si>
  <si>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</si>
  <si>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</si>
  <si>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</si>
  <si>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</si>
  <si>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</si>
  <si>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</si>
  <si>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</si>
  <si>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</si>
  <si>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</si>
  <si>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</si>
  <si>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</si>
  <si>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</si>
  <si>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</si>
  <si>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</si>
  <si>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</si>
  <si>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</si>
  <si>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</si>
  <si>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</si>
  <si>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</si>
  <si>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</si>
  <si>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</si>
  <si>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</si>
  <si>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</si>
  <si>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</si>
  <si>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</si>
  <si>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</si>
  <si>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</si>
  <si>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</si>
  <si>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</si>
  <si>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</si>
  <si>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</si>
  <si>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</si>
  <si>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</si>
  <si>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</si>
  <si>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</si>
  <si>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</si>
  <si>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</si>
  <si>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</si>
  <si>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</si>
  <si>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</si>
  <si>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</si>
  <si>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</si>
  <si>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</si>
  <si>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</si>
  <si>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</si>
  <si>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</si>
  <si>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</si>
  <si>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</si>
  <si>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</si>
  <si>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</si>
  <si>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</si>
  <si>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</si>
  <si>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</si>
  <si>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</si>
  <si>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</si>
  <si>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</si>
  <si>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</si>
  <si>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</si>
  <si>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</si>
  <si>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</si>
  <si>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</si>
  <si>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</si>
  <si>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</si>
  <si>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</si>
  <si>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</si>
  <si>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</si>
  <si>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</si>
  <si>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</si>
  <si>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</si>
  <si>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</si>
  <si>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</si>
  <si>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</si>
  <si>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</si>
  <si>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</si>
  <si>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</si>
  <si>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</si>
  <si>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</si>
  <si>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</si>
  <si>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</si>
  <si>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</si>
  <si>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</si>
  <si>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</si>
  <si>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</si>
  <si>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</si>
  <si>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</si>
  <si>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</si>
  <si>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</si>
  <si>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</si>
  <si>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</si>
  <si>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</si>
  <si>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</si>
  <si>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</si>
  <si>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</si>
  <si>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</si>
  <si>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</si>
  <si>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</si>
  <si>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</si>
  <si>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</si>
  <si>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</si>
  <si>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</si>
  <si>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</si>
  <si>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</si>
  <si>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</si>
  <si>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</si>
  <si>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</si>
  <si>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</si>
  <si>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</si>
  <si>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</si>
  <si>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</si>
  <si>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</si>
  <si>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</si>
  <si>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</si>
  <si>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</si>
  <si>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</si>
  <si>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</si>
  <si>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</si>
  <si>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</si>
  <si>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</si>
  <si>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</si>
  <si>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</si>
  <si>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</si>
  <si>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</si>
  <si>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</si>
  <si>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</si>
  <si>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</si>
  <si>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</si>
  <si>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</si>
  <si>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</si>
  <si>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</si>
  <si>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</si>
  <si>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</si>
  <si>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</si>
  <si>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</si>
  <si>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</si>
  <si>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</si>
  <si>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</si>
  <si>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</si>
  <si>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</si>
  <si>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</si>
  <si>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</si>
  <si>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</si>
  <si>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</si>
  <si>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</si>
  <si>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</si>
  <si>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</si>
  <si>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</si>
  <si>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</si>
  <si>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</si>
  <si>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</si>
  <si>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</si>
  <si>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</si>
  <si>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</si>
  <si>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</si>
  <si>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</si>
  <si>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</si>
  <si>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</si>
  <si>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</si>
  <si>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</si>
  <si>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</si>
  <si>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</si>
  <si>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</si>
  <si>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</si>
  <si>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</si>
  <si>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</si>
  <si>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</si>
  <si>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</si>
  <si>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</si>
  <si>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</si>
  <si>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</si>
  <si>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</si>
  <si>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</si>
  <si>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</si>
  <si>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</si>
  <si>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</si>
  <si>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</si>
  <si>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</si>
  <si>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</si>
  <si>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</si>
  <si>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</si>
  <si>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</si>
  <si>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</si>
  <si>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</si>
  <si>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</si>
  <si>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</si>
  <si>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</si>
  <si>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</si>
  <si>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</si>
  <si>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</si>
  <si>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</si>
  <si>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</si>
  <si>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</si>
  <si>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</si>
  <si>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</si>
  <si>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</si>
  <si>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</si>
  <si>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</si>
  <si>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</si>
  <si>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</si>
  <si>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</si>
  <si>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</si>
  <si>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</si>
  <si>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</si>
  <si>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</si>
  <si>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</si>
  <si>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</si>
  <si>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</si>
  <si>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</si>
  <si>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</si>
  <si>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</si>
  <si>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</si>
  <si>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</si>
  <si>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</si>
  <si>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</si>
  <si>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</si>
  <si>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</si>
  <si>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</si>
  <si>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</si>
  <si>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</si>
  <si>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</si>
  <si>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</si>
  <si>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</si>
  <si>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</si>
  <si>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</si>
  <si>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</si>
  <si>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</si>
  <si>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</si>
  <si>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</si>
  <si>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</si>
  <si>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</si>
  <si>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</si>
  <si>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</si>
  <si>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</si>
  <si>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</si>
  <si>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</si>
  <si>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</si>
  <si>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</si>
  <si>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</si>
  <si>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</si>
  <si>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</si>
  <si>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</si>
  <si>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</si>
  <si>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</si>
  <si>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</si>
  <si>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</si>
  <si>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</si>
  <si>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</si>
  <si>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</si>
  <si>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</si>
  <si>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</si>
  <si>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</si>
  <si>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</si>
  <si>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</si>
  <si>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</si>
  <si>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</si>
  <si>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</si>
  <si>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</si>
  <si>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</si>
  <si>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</si>
  <si>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</si>
  <si>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</si>
  <si>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</si>
  <si>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</si>
  <si>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</si>
  <si>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</si>
  <si>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</si>
  <si>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</si>
  <si>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</si>
  <si>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</si>
  <si>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</si>
  <si>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</si>
  <si>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</si>
  <si>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</si>
  <si>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</si>
  <si>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</si>
  <si>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</si>
  <si>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</si>
  <si>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</si>
  <si>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</si>
  <si>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</si>
  <si>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</si>
  <si>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</si>
  <si>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</si>
  <si>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</si>
  <si>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</si>
  <si>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</si>
  <si>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</si>
  <si>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</si>
  <si>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</si>
  <si>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</si>
  <si>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</si>
  <si>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</si>
  <si>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</si>
  <si>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</si>
  <si>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</si>
  <si>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</si>
  <si>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</si>
  <si>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</si>
  <si>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</si>
  <si>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</si>
  <si>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</si>
  <si>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</si>
  <si>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</si>
  <si>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</si>
  <si>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</si>
  <si>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</si>
  <si>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</si>
  <si>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</si>
  <si>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</si>
  <si>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</si>
  <si>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</si>
  <si>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</si>
  <si>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</si>
  <si>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</si>
  <si>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</si>
  <si>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</si>
  <si>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</si>
  <si>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</si>
  <si>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</si>
  <si>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</si>
  <si>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</si>
  <si>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</si>
  <si>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</si>
  <si>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</si>
  <si>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</si>
  <si>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</si>
  <si>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</si>
  <si>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</si>
  <si>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</si>
  <si>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</si>
  <si>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</si>
  <si>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</si>
  <si>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</si>
  <si>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</si>
  <si>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</si>
  <si>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</si>
  <si>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</si>
  <si>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</si>
  <si>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</si>
  <si>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</si>
  <si>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</si>
  <si>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</si>
  <si>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</si>
  <si>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</si>
  <si>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</si>
  <si>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</si>
  <si>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</si>
  <si>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</si>
  <si>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</si>
  <si>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</si>
  <si>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</si>
  <si>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</si>
  <si>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</si>
  <si>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</si>
  <si>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</si>
  <si>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</si>
  <si>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</si>
  <si>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</si>
  <si>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</si>
  <si>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</si>
  <si>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</si>
  <si>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</si>
  <si>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</si>
  <si>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</si>
  <si>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</si>
  <si>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</si>
  <si>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</si>
  <si>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</si>
  <si>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</si>
  <si>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</si>
  <si>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</si>
  <si>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</si>
  <si>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</si>
  <si>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</si>
  <si>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</si>
  <si>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</si>
  <si>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</si>
  <si>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</si>
  <si>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</si>
  <si>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</si>
  <si>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</si>
  <si>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</si>
  <si>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</si>
  <si>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</si>
  <si>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</si>
  <si>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</si>
  <si>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</si>
  <si>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</si>
  <si>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</si>
  <si>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</si>
  <si>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</si>
  <si>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</si>
  <si>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</si>
  <si>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</si>
  <si>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</si>
  <si>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</si>
  <si>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</si>
  <si>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</si>
  <si>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</si>
  <si>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</si>
  <si>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</si>
  <si>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</si>
  <si>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</si>
  <si>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</si>
  <si>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</si>
  <si>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</si>
  <si>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</si>
  <si>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</si>
  <si>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</si>
  <si>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</si>
  <si>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</si>
  <si>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</si>
  <si>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</si>
  <si>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</si>
  <si>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</si>
  <si>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</si>
  <si>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</si>
  <si>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</si>
  <si>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</si>
  <si>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</si>
  <si>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</si>
  <si>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</si>
  <si>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</si>
  <si>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</si>
  <si>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</si>
  <si>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</si>
  <si>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</si>
  <si>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</si>
  <si>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</si>
  <si>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</si>
  <si>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</si>
  <si>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</si>
  <si>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</si>
  <si>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</si>
  <si>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</si>
  <si>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</si>
  <si>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</si>
  <si>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</si>
  <si>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</si>
  <si>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</si>
  <si>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</si>
  <si>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</si>
  <si>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</si>
  <si>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</si>
  <si>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</si>
  <si>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</si>
  <si>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</si>
  <si>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</si>
  <si>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</si>
  <si>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</si>
  <si>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</si>
  <si>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</si>
  <si>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</si>
  <si>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</si>
  <si>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</si>
  <si>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</si>
  <si>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</si>
  <si>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</si>
  <si>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</si>
  <si>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</si>
  <si>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</si>
  <si>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</si>
  <si>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</si>
  <si>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</si>
  <si>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</si>
  <si>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</si>
  <si>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</si>
  <si>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</si>
  <si>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</si>
  <si>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</si>
  <si>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</si>
  <si>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</si>
  <si>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</si>
  <si>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</si>
  <si>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</si>
  <si>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</si>
  <si>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</si>
  <si>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</si>
  <si>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</si>
  <si>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</si>
  <si>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</si>
  <si>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</si>
  <si>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</si>
  <si>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</si>
  <si>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</si>
  <si>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</si>
  <si>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</si>
  <si>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</si>
  <si>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</si>
  <si>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</si>
  <si>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</si>
  <si>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</si>
  <si>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</si>
  <si>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</si>
  <si>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</si>
  <si>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</si>
  <si>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</si>
  <si>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</si>
  <si>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</si>
  <si>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</si>
  <si>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</si>
  <si>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</si>
  <si>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</si>
  <si>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</si>
  <si>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</si>
  <si>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</si>
  <si>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</si>
  <si>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</si>
  <si>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</si>
  <si>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</si>
  <si>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</si>
  <si>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</si>
  <si>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</si>
  <si>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</si>
  <si>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</si>
  <si>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</si>
  <si>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</si>
  <si>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</si>
  <si>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</si>
  <si>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</si>
  <si>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</si>
  <si>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</si>
  <si>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</si>
  <si>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</si>
  <si>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</si>
  <si>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</si>
  <si>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</si>
  <si>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</si>
  <si>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</si>
  <si>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</si>
  <si>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</si>
  <si>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</si>
  <si>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</si>
  <si>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</si>
  <si>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</si>
  <si>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</si>
  <si>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</si>
  <si>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</si>
  <si>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</si>
  <si>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</si>
  <si>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</si>
  <si>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</si>
  <si>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</si>
  <si>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</si>
  <si>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</si>
  <si>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</si>
  <si>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</si>
  <si>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</si>
  <si>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</si>
  <si>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</si>
  <si>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</si>
  <si>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</si>
  <si>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</si>
  <si>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</si>
  <si>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</si>
  <si>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</si>
  <si>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</si>
  <si>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</si>
  <si>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</si>
  <si>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</si>
  <si>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</si>
  <si>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</si>
  <si>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</si>
  <si>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</si>
  <si>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</si>
  <si>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</si>
  <si>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</si>
  <si>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</si>
  <si>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</si>
  <si>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</si>
  <si>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</si>
  <si>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</si>
  <si>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</si>
  <si>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</si>
  <si>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</si>
  <si>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</si>
  <si>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</si>
  <si>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</si>
  <si>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</si>
  <si>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</si>
  <si>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</si>
  <si>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</si>
  <si>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</si>
  <si>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</si>
  <si>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</si>
  <si>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</si>
  <si>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</si>
  <si>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</si>
  <si>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</si>
  <si>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</si>
  <si>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</si>
  <si>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</si>
  <si>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</si>
  <si>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</si>
  <si>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</si>
  <si>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</si>
  <si>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</si>
  <si>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</si>
  <si>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</si>
  <si>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</si>
  <si>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</si>
  <si>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</si>
  <si>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</si>
  <si>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</si>
  <si>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</si>
  <si>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</si>
  <si>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</si>
  <si>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</si>
  <si>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</si>
  <si>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</si>
  <si>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</si>
  <si>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</si>
  <si>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</si>
  <si>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</si>
  <si>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</si>
  <si>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</si>
  <si>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</si>
  <si>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</si>
  <si>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</si>
  <si>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</si>
  <si>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</si>
  <si>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</si>
  <si>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</si>
  <si>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</si>
  <si>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</si>
  <si>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</si>
  <si>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</si>
  <si>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</si>
  <si>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</si>
  <si>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</si>
  <si>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</si>
  <si>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</si>
  <si>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</si>
  <si>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</si>
  <si>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</si>
  <si>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</si>
  <si>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</si>
  <si>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</si>
  <si>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</si>
  <si>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</si>
  <si>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</si>
  <si>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</si>
  <si>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</si>
  <si>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</si>
  <si>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</si>
  <si>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</si>
  <si>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</si>
  <si>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</si>
  <si>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</si>
  <si>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</si>
  <si>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</si>
  <si>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</si>
  <si>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</si>
  <si>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</si>
  <si>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</si>
  <si>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</si>
  <si>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</si>
  <si>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</si>
  <si>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</si>
  <si>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</si>
  <si>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</si>
  <si>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</si>
  <si>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</si>
  <si>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</si>
  <si>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</si>
  <si>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</si>
  <si>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</si>
  <si>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</si>
  <si>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</si>
  <si>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</si>
  <si>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</si>
  <si>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</si>
  <si>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</si>
  <si>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</si>
  <si>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</si>
  <si>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</si>
  <si>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</si>
  <si>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</si>
  <si>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</si>
  <si>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Super-pharm</t>
  </si>
  <si>
    <t>Развитие деятельности по производству изделий медицинского назначения (завод по производству шприцев)</t>
  </si>
  <si>
    <t>32502-Производство медицинских инструментов, аппаратов  и оборудования</t>
  </si>
  <si>
    <t>ArtProService в лице Токпанова Кудайбергена Асеновича</t>
  </si>
  <si>
    <t>Организация деятельности по предоставлению услуг студенческими общежитиями</t>
  </si>
  <si>
    <t>Информация по подписанным Фондом проектам в рамках Механизма кредитования приоритетных проектов по состоянию на 25.08.2023г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</si>
</sst>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2"/>
  <sheetViews>
    <sheetView tabSelected="1" zoomScale="70" zoomScaleNormal="70" workbookViewId="0">
      <pane xSplit="2" ySplit="3" topLeftCell="C409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customHeight="1" x14ac:dyDescent="0.25">
      <c r="A433" s="7">
        <f t="shared" ref="A433:A437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7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customHeight="1" x14ac:dyDescent="0.25">
      <c r="A436" s="7">
        <f t="shared" si="7"/>
        <v>433</v>
      </c>
      <c r="B436" s="7" t="s">
        <v>70</v>
      </c>
      <c r="C436" s="7" t="s">
        <v>584</v>
      </c>
      <c r="D436" s="7" t="s">
        <v>966</v>
      </c>
      <c r="E436" s="7" t="s">
        <v>967</v>
      </c>
      <c r="F436" s="7" t="s">
        <v>8</v>
      </c>
      <c r="G436" s="7" t="s">
        <v>968</v>
      </c>
      <c r="H436" s="41">
        <v>945698000</v>
      </c>
      <c r="I436" s="42">
        <v>472849000</v>
      </c>
      <c r="J436" s="11">
        <v>45093</v>
      </c>
      <c r="K436" s="11">
        <v>45124.668680555602</v>
      </c>
      <c r="L436" s="7" t="s">
        <v>22</v>
      </c>
      <c r="M436" s="6" t="s">
        <v>107</v>
      </c>
    </row>
    <row r="437" spans="1:15" ht="39.75" customHeight="1" x14ac:dyDescent="0.25">
      <c r="A437" s="7">
        <f t="shared" si="7"/>
        <v>434</v>
      </c>
      <c r="B437" s="7" t="s">
        <v>567</v>
      </c>
      <c r="C437" s="7" t="s">
        <v>377</v>
      </c>
      <c r="D437" s="7" t="s">
        <v>969</v>
      </c>
      <c r="E437" s="7" t="s">
        <v>970</v>
      </c>
      <c r="F437" s="7" t="s">
        <v>123</v>
      </c>
      <c r="G437" s="7" t="s">
        <v>881</v>
      </c>
      <c r="H437" s="41">
        <v>80000000</v>
      </c>
      <c r="I437" s="42">
        <v>27000000</v>
      </c>
      <c r="J437" s="11">
        <v>45100.048865740697</v>
      </c>
      <c r="K437" s="11">
        <v>45118.813946759299</v>
      </c>
      <c r="L437" s="7" t="s">
        <v>22</v>
      </c>
      <c r="M437" s="6" t="s">
        <v>196</v>
      </c>
    </row>
    <row r="438" spans="1:15" ht="22.5" customHeight="1" x14ac:dyDescent="0.25">
      <c r="H438" s="43"/>
      <c r="I438" s="44"/>
      <c r="J438" s="45"/>
      <c r="K438" s="45"/>
      <c r="M438" s="46"/>
    </row>
    <row r="439" spans="1:15" ht="42" customHeight="1" x14ac:dyDescent="0.25">
      <c r="C439" s="1" t="s">
        <v>884</v>
      </c>
      <c r="D439" s="1">
        <v>434</v>
      </c>
      <c r="E439" s="1" t="s">
        <v>661</v>
      </c>
      <c r="H439" s="47">
        <f>SUBTOTAL(9,H4:H438)</f>
        <v>118814824185.00999</v>
      </c>
      <c r="I439" s="47">
        <f>SUBTOTAL(9,I4:I438)</f>
        <v>51404396623.730003</v>
      </c>
      <c r="L439" s="1" t="s">
        <v>661</v>
      </c>
      <c r="O439" s="1" t="s">
        <v>661</v>
      </c>
    </row>
    <row r="440" spans="1:15" ht="22.5" customHeight="1" x14ac:dyDescent="0.25">
      <c r="C440" s="1" t="s">
        <v>885</v>
      </c>
      <c r="D440" s="1">
        <v>0</v>
      </c>
    </row>
    <row r="441" spans="1:15" ht="31.5" customHeight="1" x14ac:dyDescent="0.25">
      <c r="C441" s="1" t="s">
        <v>886</v>
      </c>
      <c r="D441" s="1">
        <f>D439+D440</f>
        <v>434</v>
      </c>
      <c r="M441" s="48" t="s">
        <v>661</v>
      </c>
    </row>
    <row r="442" spans="1:15" x14ac:dyDescent="0.25">
      <c r="F442" s="1" t="s">
        <v>661</v>
      </c>
      <c r="G442" s="1" t="s">
        <v>661</v>
      </c>
      <c r="H442" s="49">
        <f>H439/1000000</f>
        <v>118814.82418500999</v>
      </c>
      <c r="I442" s="49">
        <f>I439/1000000</f>
        <v>51404.396623730005</v>
      </c>
    </row>
    <row r="443" spans="1:15" x14ac:dyDescent="0.25">
      <c r="F443" s="1" t="s">
        <v>661</v>
      </c>
    </row>
    <row r="444" spans="1:15" x14ac:dyDescent="0.25">
      <c r="G444" s="48"/>
    </row>
    <row r="445" spans="1:15" x14ac:dyDescent="0.25">
      <c r="G445" s="48"/>
      <c r="I445" s="49"/>
    </row>
    <row r="446" spans="1:15" x14ac:dyDescent="0.25">
      <c r="G446" s="48"/>
      <c r="H446" s="49">
        <f>H439/1000000000</f>
        <v>118.81482418501</v>
      </c>
      <c r="I446" s="49">
        <f>I439/1000000000</f>
        <v>51.404396623730001</v>
      </c>
    </row>
    <row r="447" spans="1:15" x14ac:dyDescent="0.25">
      <c r="F447" s="49"/>
      <c r="G447" s="49"/>
      <c r="H447" s="49"/>
      <c r="I447" s="49"/>
    </row>
    <row r="448" spans="1:15" x14ac:dyDescent="0.25">
      <c r="F448" s="1" t="s">
        <v>661</v>
      </c>
      <c r="G448" s="1" t="s">
        <v>661</v>
      </c>
    </row>
    <row r="449" spans="4:10" x14ac:dyDescent="0.25">
      <c r="E449" s="1" t="s">
        <v>661</v>
      </c>
      <c r="F449" s="48" t="s">
        <v>661</v>
      </c>
      <c r="G449" s="48"/>
      <c r="H449" s="49"/>
      <c r="I449" s="49"/>
    </row>
    <row r="450" spans="4:10" x14ac:dyDescent="0.25">
      <c r="E450" s="1" t="s">
        <v>661</v>
      </c>
      <c r="G450" s="1" t="s">
        <v>661</v>
      </c>
      <c r="H450" s="1" t="s">
        <v>661</v>
      </c>
    </row>
    <row r="451" spans="4:10" x14ac:dyDescent="0.25">
      <c r="D451" s="1" t="s">
        <v>661</v>
      </c>
      <c r="F451" s="48"/>
      <c r="G451" s="48"/>
    </row>
    <row r="452" spans="4:10" x14ac:dyDescent="0.25">
      <c r="F452" s="48"/>
      <c r="G452" s="48" t="s">
        <v>661</v>
      </c>
    </row>
    <row r="453" spans="4:10" x14ac:dyDescent="0.25">
      <c r="D453" s="1" t="s">
        <v>661</v>
      </c>
      <c r="F453" s="49"/>
      <c r="G453" s="49" t="s">
        <v>661</v>
      </c>
      <c r="H453" s="49"/>
      <c r="I453" s="49"/>
    </row>
    <row r="454" spans="4:10" x14ac:dyDescent="0.25">
      <c r="H454" s="48"/>
      <c r="I454" s="50"/>
    </row>
    <row r="455" spans="4:10" x14ac:dyDescent="0.25">
      <c r="E455" s="1" t="s">
        <v>661</v>
      </c>
      <c r="F455" s="1" t="s">
        <v>661</v>
      </c>
      <c r="G455" s="48"/>
      <c r="H455" s="48" t="s">
        <v>661</v>
      </c>
      <c r="I455" s="50"/>
    </row>
    <row r="458" spans="4:10" x14ac:dyDescent="0.25">
      <c r="G458" s="1" t="s">
        <v>661</v>
      </c>
    </row>
    <row r="459" spans="4:10" x14ac:dyDescent="0.25">
      <c r="F459" s="1" t="s">
        <v>661</v>
      </c>
      <c r="H459" s="49"/>
      <c r="I459" s="49"/>
      <c r="J459" s="1" t="s">
        <v>661</v>
      </c>
    </row>
    <row r="460" spans="4:10" x14ac:dyDescent="0.25">
      <c r="H460" s="48"/>
      <c r="I460" s="50"/>
    </row>
    <row r="463" spans="4:10" x14ac:dyDescent="0.25">
      <c r="G463" s="1" t="s">
        <v>661</v>
      </c>
      <c r="H463" s="48"/>
      <c r="I463" s="48"/>
    </row>
    <row r="464" spans="4:10" x14ac:dyDescent="0.25">
      <c r="H464" s="1" t="s">
        <v>661</v>
      </c>
    </row>
    <row r="466" spans="7:9" x14ac:dyDescent="0.25">
      <c r="G466" s="1" t="s">
        <v>661</v>
      </c>
    </row>
    <row r="468" spans="7:9" x14ac:dyDescent="0.25">
      <c r="I468" s="1" t="s">
        <v>661</v>
      </c>
    </row>
    <row r="472" spans="7:9" x14ac:dyDescent="0.25">
      <c r="G472" s="1" t="s">
        <v>661</v>
      </c>
    </row>
  </sheetData>
  <autoFilter ref="A2:M437" xr:uid="{00000000-0009-0000-0000-000000000000}"/>
  <mergeCells count="1">
    <mergeCell ref="A1:M1"/>
  </mergeCells>
  <conditionalFormatting sqref="H442:I4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2023-08-25T08:14:54Z</dcterms:modified>
</cp:coreProperties>
</file>